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dereknaidoo/Library/Mobile Documents/com~apple~CloudDocs/DN/Distributor Info/"/>
    </mc:Choice>
  </mc:AlternateContent>
  <xr:revisionPtr revIDLastSave="0" documentId="13_ncr:1_{EF15AF06-04E7-6946-A177-FCA1C34408D1}" xr6:coauthVersionLast="32" xr6:coauthVersionMax="32" xr10:uidLastSave="{00000000-0000-0000-0000-000000000000}"/>
  <bookViews>
    <workbookView xWindow="0" yWindow="460" windowWidth="28800" windowHeight="16500" tabRatio="500" xr2:uid="{00000000-000D-0000-FFFF-FFFF00000000}"/>
  </bookViews>
  <sheets>
    <sheet name="Sheet1" sheetId="1" r:id="rId1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1" l="1"/>
  <c r="B6" i="1"/>
  <c r="B7" i="1" s="1"/>
  <c r="C8" i="1"/>
  <c r="D8" i="1" s="1"/>
  <c r="E8" i="1" s="1"/>
  <c r="C5" i="1"/>
  <c r="C6" i="1" s="1"/>
  <c r="B9" i="1" l="1"/>
  <c r="F8" i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C7" i="1"/>
  <c r="D5" i="1"/>
  <c r="T8" i="1" l="1"/>
  <c r="D6" i="1"/>
  <c r="E5" i="1"/>
  <c r="C9" i="1"/>
  <c r="E6" i="1" l="1"/>
  <c r="E7" i="1" s="1"/>
  <c r="F5" i="1"/>
  <c r="D7" i="1"/>
  <c r="D9" i="1" l="1"/>
  <c r="E9" i="1" s="1"/>
  <c r="F6" i="1"/>
  <c r="G5" i="1"/>
  <c r="G6" i="1" l="1"/>
  <c r="H5" i="1"/>
  <c r="G7" i="1"/>
  <c r="F7" i="1"/>
  <c r="F9" i="1" l="1"/>
  <c r="G9" i="1" s="1"/>
  <c r="H6" i="1"/>
  <c r="H7" i="1" s="1"/>
  <c r="I5" i="1"/>
  <c r="H9" i="1" l="1"/>
  <c r="I6" i="1"/>
  <c r="J5" i="1"/>
  <c r="I7" i="1"/>
  <c r="J6" i="1" l="1"/>
  <c r="K5" i="1"/>
  <c r="J7" i="1"/>
  <c r="I9" i="1"/>
  <c r="J9" i="1" s="1"/>
  <c r="K6" i="1" l="1"/>
  <c r="L5" i="1"/>
  <c r="K7" i="1"/>
  <c r="K9" i="1" s="1"/>
  <c r="L6" i="1" l="1"/>
  <c r="L7" i="1" s="1"/>
  <c r="L9" i="1" s="1"/>
  <c r="M5" i="1"/>
  <c r="M6" i="1" l="1"/>
  <c r="N5" i="1"/>
  <c r="M7" i="1"/>
  <c r="M9" i="1" s="1"/>
  <c r="N6" i="1" l="1"/>
  <c r="O5" i="1"/>
  <c r="N7" i="1"/>
  <c r="N9" i="1" s="1"/>
  <c r="O6" i="1" l="1"/>
  <c r="P5" i="1"/>
  <c r="O7" i="1"/>
  <c r="O9" i="1" s="1"/>
  <c r="P6" i="1" l="1"/>
  <c r="P7" i="1" s="1"/>
  <c r="P9" i="1" s="1"/>
  <c r="Q5" i="1"/>
  <c r="Q6" i="1" l="1"/>
  <c r="Q7" i="1" s="1"/>
  <c r="Q9" i="1" s="1"/>
  <c r="R5" i="1"/>
  <c r="S5" i="1" l="1"/>
  <c r="R6" i="1"/>
  <c r="R7" i="1"/>
  <c r="R9" i="1" s="1"/>
  <c r="S6" i="1" l="1"/>
  <c r="T6" i="1" s="1"/>
  <c r="S7" i="1"/>
  <c r="T7" i="1" s="1"/>
  <c r="T5" i="1"/>
  <c r="S9" i="1" l="1"/>
</calcChain>
</file>

<file path=xl/sharedStrings.xml><?xml version="1.0" encoding="utf-8"?>
<sst xmlns="http://schemas.openxmlformats.org/spreadsheetml/2006/main" count="20" uniqueCount="20">
  <si>
    <t>TOTALS</t>
  </si>
  <si>
    <t>Current Total Cost</t>
  </si>
  <si>
    <t xml:space="preserve">Cost after NITROHEAT </t>
  </si>
  <si>
    <t>Total Savings</t>
  </si>
  <si>
    <t>Additional Income on increased Productivity</t>
  </si>
  <si>
    <t>Liquid Cost using NITROMAX 30</t>
  </si>
  <si>
    <t>NITROMAX 30 COST incl Installation and Training</t>
  </si>
  <si>
    <t>$ Savings on liquid</t>
  </si>
  <si>
    <t>Per Month Calculations</t>
  </si>
  <si>
    <t>Current Liquid Cost</t>
  </si>
  <si>
    <t>INPUT CELLS</t>
  </si>
  <si>
    <t>Return on Investment</t>
  </si>
  <si>
    <t>INCREASED PRODUCTIVITY</t>
  </si>
  <si>
    <t xml:space="preserve">Material Savings </t>
  </si>
  <si>
    <t>Increased productivity</t>
  </si>
  <si>
    <t>Nitroheat issues a money back guarantee on a minimum of 10% savings on liquid paint. Average client savings vary between 15 and 25%</t>
  </si>
  <si>
    <t>NITROMAX 30 is for 2 painters</t>
  </si>
  <si>
    <t>The current savings on liquid is not indicative on lower paint sales to your clients. The increased productivity result in increased paint sales overall.</t>
  </si>
  <si>
    <t>Avg $ proft per unit / RO</t>
  </si>
  <si>
    <t>Number of additional units / ROs painted per week after installation of NITROHEAT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</si>
</sst>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(&quot;$&quot;* #,##0_);_(&quot;$&quot;* \(#,##0\);_(&quot;$&quot;* &quot;-&quot;??_);_(@_)"/>
    <numFmt numFmtId="166" formatCode="&quot;$&quot;#,##0"/>
    <numFmt numFmtId="167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scheme val="minor"/>
    </font>
    <font>
      <b/>
      <i/>
      <sz val="10"/>
      <color rgb="FFFF0000"/>
      <name val="Calibri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4" borderId="0" applyNumberFormat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165" fontId="5" fillId="5" borderId="1" xfId="1" applyNumberFormat="1" applyFont="1" applyFill="1" applyBorder="1" applyAlignment="1" applyProtection="1">
      <alignment vertical="center"/>
      <protection locked="0"/>
    </xf>
    <xf numFmtId="9" fontId="6" fillId="5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Protection="1"/>
    <xf numFmtId="0" fontId="5" fillId="3" borderId="1" xfId="0" applyFont="1" applyFill="1" applyBorder="1" applyProtection="1"/>
    <xf numFmtId="0" fontId="6" fillId="3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165" fontId="5" fillId="2" borderId="1" xfId="1" applyNumberFormat="1" applyFont="1" applyFill="1" applyBorder="1" applyAlignment="1" applyProtection="1">
      <alignment vertical="center"/>
    </xf>
    <xf numFmtId="165" fontId="5" fillId="2" borderId="1" xfId="0" applyNumberFormat="1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165" fontId="5" fillId="6" borderId="1" xfId="1" applyNumberFormat="1" applyFont="1" applyFill="1" applyBorder="1" applyAlignment="1" applyProtection="1">
      <alignment vertical="center"/>
    </xf>
    <xf numFmtId="165" fontId="5" fillId="6" borderId="1" xfId="0" applyNumberFormat="1" applyFont="1" applyFill="1" applyBorder="1" applyAlignment="1" applyProtection="1">
      <alignment vertical="center"/>
    </xf>
    <xf numFmtId="0" fontId="5" fillId="6" borderId="1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vertical="center" wrapText="1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right"/>
    </xf>
    <xf numFmtId="0" fontId="6" fillId="2" borderId="0" xfId="0" applyFont="1" applyFill="1" applyProtection="1"/>
    <xf numFmtId="0" fontId="7" fillId="0" borderId="0" xfId="2" applyFont="1" applyFill="1" applyProtection="1"/>
    <xf numFmtId="165" fontId="8" fillId="5" borderId="1" xfId="1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vertical="center"/>
    </xf>
    <xf numFmtId="166" fontId="5" fillId="2" borderId="0" xfId="0" applyNumberFormat="1" applyFont="1" applyFill="1" applyAlignment="1" applyProtection="1">
      <alignment vertical="center"/>
    </xf>
    <xf numFmtId="0" fontId="6" fillId="2" borderId="0" xfId="0" applyFont="1" applyFill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165" fontId="6" fillId="5" borderId="5" xfId="1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vertical="center"/>
    </xf>
    <xf numFmtId="167" fontId="6" fillId="5" borderId="5" xfId="4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vertical="center"/>
    </xf>
    <xf numFmtId="0" fontId="5" fillId="2" borderId="3" xfId="0" applyFont="1" applyFill="1" applyBorder="1" applyAlignment="1" applyProtection="1">
      <alignment vertical="center" wrapText="1"/>
    </xf>
    <xf numFmtId="0" fontId="5" fillId="2" borderId="3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horizontal="center" wrapText="1"/>
    </xf>
    <xf numFmtId="0" fontId="5" fillId="2" borderId="6" xfId="0" applyFont="1" applyFill="1" applyBorder="1" applyAlignment="1" applyProtection="1">
      <alignment horizontal="center" wrapText="1"/>
    </xf>
    <xf numFmtId="0" fontId="10" fillId="2" borderId="0" xfId="0" applyFont="1" applyFill="1" applyAlignment="1" applyProtection="1">
      <alignment horizontal="center"/>
    </xf>
    <xf numFmtId="9" fontId="12" fillId="6" borderId="0" xfId="3" applyFont="1" applyFill="1" applyBorder="1" applyAlignment="1" applyProtection="1">
      <alignment horizontal="center" vertical="center"/>
    </xf>
  </cellXfs>
  <cellStyles count="5">
    <cellStyle name="Comma" xfId="4" builtinId="3"/>
    <cellStyle name="Currency" xfId="1" builtinId="4"/>
    <cellStyle name="Neutral" xfId="2" builtinId="28"/>
    <cellStyle name="Normal" xfId="0" builtinId="0"/>
    <cellStyle name="Percent" xfId="3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Sheet1!$A$5</c:f>
              <c:strCache>
                <c:ptCount val="1"/>
                <c:pt idx="0">
                  <c:v>Current Liquid Cost</c:v>
                </c:pt>
              </c:strCache>
            </c:strRef>
          </c:tx>
          <c:invertIfNegative val="0"/>
          <c:val>
            <c:numRef>
              <c:f>Sheet1!$B$5:$S$5</c:f>
              <c:numCache>
                <c:formatCode>_("$"* #,##0_);_("$"* \(#,##0\);_("$"* "-"??_);_(@_)</c:formatCode>
                <c:ptCount val="18"/>
                <c:pt idx="0">
                  <c:v>8000</c:v>
                </c:pt>
                <c:pt idx="1">
                  <c:v>8000</c:v>
                </c:pt>
                <c:pt idx="2">
                  <c:v>8000</c:v>
                </c:pt>
                <c:pt idx="3">
                  <c:v>8000</c:v>
                </c:pt>
                <c:pt idx="4">
                  <c:v>8000</c:v>
                </c:pt>
                <c:pt idx="5">
                  <c:v>8000</c:v>
                </c:pt>
                <c:pt idx="6">
                  <c:v>8000</c:v>
                </c:pt>
                <c:pt idx="7">
                  <c:v>8000</c:v>
                </c:pt>
                <c:pt idx="8">
                  <c:v>8000</c:v>
                </c:pt>
                <c:pt idx="9">
                  <c:v>8000</c:v>
                </c:pt>
                <c:pt idx="10">
                  <c:v>8000</c:v>
                </c:pt>
                <c:pt idx="11">
                  <c:v>8000</c:v>
                </c:pt>
                <c:pt idx="12">
                  <c:v>8000</c:v>
                </c:pt>
                <c:pt idx="13">
                  <c:v>8000</c:v>
                </c:pt>
                <c:pt idx="14">
                  <c:v>8000</c:v>
                </c:pt>
                <c:pt idx="15">
                  <c:v>8000</c:v>
                </c:pt>
                <c:pt idx="16">
                  <c:v>8000</c:v>
                </c:pt>
                <c:pt idx="17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C-3143-B752-C2A9D8600E7D}"/>
            </c:ext>
          </c:extLst>
        </c:ser>
        <c:ser>
          <c:idx val="1"/>
          <c:order val="1"/>
          <c:tx>
            <c:strRef>
              <c:f>Sheet1!$A$6</c:f>
              <c:strCache>
                <c:ptCount val="1"/>
                <c:pt idx="0">
                  <c:v>Liquid Cost using NITROMAX 30</c:v>
                </c:pt>
              </c:strCache>
            </c:strRef>
          </c:tx>
          <c:invertIfNegative val="0"/>
          <c:val>
            <c:numRef>
              <c:f>Sheet1!$B$6:$S$6</c:f>
              <c:numCache>
                <c:formatCode>_("$"* #,##0_);_("$"* \(#,##0\);_("$"* "-"??_);_(@_)</c:formatCode>
                <c:ptCount val="18"/>
                <c:pt idx="0">
                  <c:v>7200</c:v>
                </c:pt>
                <c:pt idx="1">
                  <c:v>7200</c:v>
                </c:pt>
                <c:pt idx="2">
                  <c:v>7200</c:v>
                </c:pt>
                <c:pt idx="3">
                  <c:v>7200</c:v>
                </c:pt>
                <c:pt idx="4">
                  <c:v>7200</c:v>
                </c:pt>
                <c:pt idx="5">
                  <c:v>7200</c:v>
                </c:pt>
                <c:pt idx="6">
                  <c:v>7200</c:v>
                </c:pt>
                <c:pt idx="7">
                  <c:v>7200</c:v>
                </c:pt>
                <c:pt idx="8">
                  <c:v>7200</c:v>
                </c:pt>
                <c:pt idx="9">
                  <c:v>7200</c:v>
                </c:pt>
                <c:pt idx="10">
                  <c:v>7200</c:v>
                </c:pt>
                <c:pt idx="11">
                  <c:v>7200</c:v>
                </c:pt>
                <c:pt idx="12">
                  <c:v>7200</c:v>
                </c:pt>
                <c:pt idx="13">
                  <c:v>7200</c:v>
                </c:pt>
                <c:pt idx="14">
                  <c:v>7200</c:v>
                </c:pt>
                <c:pt idx="15">
                  <c:v>7200</c:v>
                </c:pt>
                <c:pt idx="16">
                  <c:v>7200</c:v>
                </c:pt>
                <c:pt idx="17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9C-3143-B752-C2A9D8600E7D}"/>
            </c:ext>
          </c:extLst>
        </c:ser>
        <c:ser>
          <c:idx val="2"/>
          <c:order val="2"/>
          <c:tx>
            <c:strRef>
              <c:f>Sheet1!$A$7</c:f>
              <c:strCache>
                <c:ptCount val="1"/>
                <c:pt idx="0">
                  <c:v>$ Savings on liquid</c:v>
                </c:pt>
              </c:strCache>
            </c:strRef>
          </c:tx>
          <c:invertIfNegative val="0"/>
          <c:val>
            <c:numRef>
              <c:f>Sheet1!$B$7:$S$7</c:f>
              <c:numCache>
                <c:formatCode>_("$"* #,##0_);_("$"* \(#,##0\);_("$"* "-"??_);_(@_)</c:formatCode>
                <c:ptCount val="18"/>
                <c:pt idx="0">
                  <c:v>800</c:v>
                </c:pt>
                <c:pt idx="1">
                  <c:v>800</c:v>
                </c:pt>
                <c:pt idx="2">
                  <c:v>800</c:v>
                </c:pt>
                <c:pt idx="3">
                  <c:v>800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800</c:v>
                </c:pt>
                <c:pt idx="11">
                  <c:v>800</c:v>
                </c:pt>
                <c:pt idx="12">
                  <c:v>800</c:v>
                </c:pt>
                <c:pt idx="13">
                  <c:v>800</c:v>
                </c:pt>
                <c:pt idx="14">
                  <c:v>800</c:v>
                </c:pt>
                <c:pt idx="15">
                  <c:v>800</c:v>
                </c:pt>
                <c:pt idx="16">
                  <c:v>800</c:v>
                </c:pt>
                <c:pt idx="17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C-3143-B752-C2A9D8600E7D}"/>
            </c:ext>
          </c:extLst>
        </c:ser>
        <c:ser>
          <c:idx val="3"/>
          <c:order val="3"/>
          <c:tx>
            <c:strRef>
              <c:f>Sheet1!$A$8</c:f>
              <c:strCache>
                <c:ptCount val="1"/>
                <c:pt idx="0">
                  <c:v>Additional Income on increased Productivity</c:v>
                </c:pt>
              </c:strCache>
            </c:strRef>
          </c:tx>
          <c:invertIfNegative val="0"/>
          <c:val>
            <c:numRef>
              <c:f>Sheet1!$B$8:$S$8</c:f>
              <c:numCache>
                <c:formatCode>_("$"* #,##0_);_("$"* \(#,##0\);_("$"* "-"??_);_(@_)</c:formatCode>
                <c:ptCount val="18"/>
                <c:pt idx="0">
                  <c:v>1733.3333333333333</c:v>
                </c:pt>
                <c:pt idx="1">
                  <c:v>1733.3333333333333</c:v>
                </c:pt>
                <c:pt idx="2">
                  <c:v>1733.3333333333333</c:v>
                </c:pt>
                <c:pt idx="3">
                  <c:v>1733.3333333333333</c:v>
                </c:pt>
                <c:pt idx="4">
                  <c:v>1733.3333333333333</c:v>
                </c:pt>
                <c:pt idx="5">
                  <c:v>1733.3333333333333</c:v>
                </c:pt>
                <c:pt idx="6">
                  <c:v>1733.3333333333333</c:v>
                </c:pt>
                <c:pt idx="7">
                  <c:v>1733.3333333333333</c:v>
                </c:pt>
                <c:pt idx="8">
                  <c:v>1733.3333333333333</c:v>
                </c:pt>
                <c:pt idx="9">
                  <c:v>1733.3333333333333</c:v>
                </c:pt>
                <c:pt idx="10">
                  <c:v>1733.3333333333333</c:v>
                </c:pt>
                <c:pt idx="11">
                  <c:v>1733.3333333333333</c:v>
                </c:pt>
                <c:pt idx="12">
                  <c:v>1733.3333333333333</c:v>
                </c:pt>
                <c:pt idx="13">
                  <c:v>1733.3333333333333</c:v>
                </c:pt>
                <c:pt idx="14">
                  <c:v>1733.3333333333333</c:v>
                </c:pt>
                <c:pt idx="15">
                  <c:v>1733.3333333333333</c:v>
                </c:pt>
                <c:pt idx="16">
                  <c:v>1733.3333333333333</c:v>
                </c:pt>
                <c:pt idx="17">
                  <c:v>1733.3333333333333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9C-3143-B752-C2A9D8600E7D}"/>
            </c:ext>
          </c:extLst>
        </c:ser>
        <c:ser>
          <c:idx val="4"/>
          <c:order val="4"/>
          <c:tx>
            <c:strRef>
              <c:f>Sheet1!$A$9</c:f>
              <c:strCache>
                <c:ptCount val="1"/>
                <c:pt idx="0">
                  <c:v>Return on Investment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val>
            <c:numRef>
              <c:f>Sheet1!$B$9:$S$9</c:f>
              <c:numCache>
                <c:formatCode>_("$"* #,##0_);_("$"* \(#,##0\);_("$"* "-"??_);_(@_)</c:formatCode>
                <c:ptCount val="18"/>
                <c:pt idx="0">
                  <c:v>-24966.666666666668</c:v>
                </c:pt>
                <c:pt idx="1">
                  <c:v>-22433.333333333336</c:v>
                </c:pt>
                <c:pt idx="2">
                  <c:v>-19900.000000000004</c:v>
                </c:pt>
                <c:pt idx="3">
                  <c:v>-17366.666666666672</c:v>
                </c:pt>
                <c:pt idx="4">
                  <c:v>-14833.333333333338</c:v>
                </c:pt>
                <c:pt idx="5">
                  <c:v>-12300.000000000004</c:v>
                </c:pt>
                <c:pt idx="6">
                  <c:v>-9766.6666666666697</c:v>
                </c:pt>
                <c:pt idx="7">
                  <c:v>-7233.3333333333367</c:v>
                </c:pt>
                <c:pt idx="8">
                  <c:v>-4700.0000000000036</c:v>
                </c:pt>
                <c:pt idx="9">
                  <c:v>-2166.6666666666706</c:v>
                </c:pt>
                <c:pt idx="10">
                  <c:v>366.66666666666265</c:v>
                </c:pt>
                <c:pt idx="11">
                  <c:v>2899.9999999999959</c:v>
                </c:pt>
                <c:pt idx="12">
                  <c:v>5433.3333333333294</c:v>
                </c:pt>
                <c:pt idx="13">
                  <c:v>7966.6666666666624</c:v>
                </c:pt>
                <c:pt idx="14">
                  <c:v>10499.999999999996</c:v>
                </c:pt>
                <c:pt idx="15">
                  <c:v>13033.33333333333</c:v>
                </c:pt>
                <c:pt idx="16">
                  <c:v>15566.666666666664</c:v>
                </c:pt>
                <c:pt idx="17">
                  <c:v>16366.666666666664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9C-3143-B752-C2A9D8600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45761760"/>
        <c:axId val="745765648"/>
      </c:barChart>
      <c:catAx>
        <c:axId val="745761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5765648"/>
        <c:crosses val="autoZero"/>
        <c:auto val="1"/>
        <c:lblAlgn val="ctr"/>
        <c:lblOffset val="100"/>
        <c:noMultiLvlLbl val="0"/>
      </c:catAx>
      <c:valAx>
        <c:axId val="745765648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7457617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1968500</xdr:colOff>
      <xdr:row>11</xdr:row>
      <xdr:rowOff>88900</xdr:rowOff>
    </xdr:from>
    <xdr:to>
      <xdr:col>19</xdr:col>
      <xdr:colOff>50800</xdr:colOff>
      <xdr:row>32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101600</xdr:colOff>
      <xdr:row>9</xdr:row>
      <xdr:rowOff>101601</xdr:rowOff>
    </xdr:from>
    <xdr:to>
      <xdr:col>3</xdr:col>
      <xdr:colOff>296334</xdr:colOff>
      <xdr:row>9</xdr:row>
      <xdr:rowOff>389468</xdr:rowOff>
    </xdr:to>
    <xdr:sp macro="" textlink="">
      <xdr:nvSpPr>
        <xdr:cNvPr id="3" name="Lef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84400" y="4030134"/>
          <a:ext cx="829734" cy="287867"/>
        </a:xfrm>
        <a:prstGeom prst="leftArrow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A</a:t>
          </a:r>
        </a:p>
      </xdr:txBody>
    </xdr:sp>
    <xdr:clientData/>
  </xdr:twoCellAnchor>
  <xdr:twoCellAnchor>
    <xdr:from>
      <xdr:col>2</xdr:col>
      <xdr:colOff>93133</xdr:colOff>
      <xdr:row>10</xdr:row>
      <xdr:rowOff>67734</xdr:rowOff>
    </xdr:from>
    <xdr:to>
      <xdr:col>3</xdr:col>
      <xdr:colOff>287867</xdr:colOff>
      <xdr:row>10</xdr:row>
      <xdr:rowOff>355601</xdr:rowOff>
    </xdr:to>
    <xdr:sp macro="" textlink="">
      <xdr:nvSpPr>
        <xdr:cNvPr id="6" name="Left Arrow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175933" y="4453467"/>
          <a:ext cx="829734" cy="287867"/>
        </a:xfrm>
        <a:prstGeom prst="leftArrow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B</a:t>
          </a:r>
        </a:p>
      </xdr:txBody>
    </xdr:sp>
    <xdr:clientData/>
  </xdr:twoCellAnchor>
  <xdr:twoCellAnchor>
    <xdr:from>
      <xdr:col>0</xdr:col>
      <xdr:colOff>1032934</xdr:colOff>
      <xdr:row>1</xdr:row>
      <xdr:rowOff>93133</xdr:rowOff>
    </xdr:from>
    <xdr:to>
      <xdr:col>1</xdr:col>
      <xdr:colOff>8467</xdr:colOff>
      <xdr:row>4</xdr:row>
      <xdr:rowOff>59267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2710086">
          <a:off x="770467" y="1092200"/>
          <a:ext cx="872067" cy="347133"/>
        </a:xfrm>
        <a:prstGeom prst="rightArrow">
          <a:avLst>
            <a:gd name="adj1" fmla="val 50000"/>
            <a:gd name="adj2" fmla="val 47561"/>
          </a:avLst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C</a:t>
          </a:r>
        </a:p>
      </xdr:txBody>
    </xdr:sp>
    <xdr:clientData/>
  </xdr:twoCellAnchor>
  <xdr:twoCellAnchor>
    <xdr:from>
      <xdr:col>3</xdr:col>
      <xdr:colOff>381000</xdr:colOff>
      <xdr:row>0</xdr:row>
      <xdr:rowOff>50800</xdr:rowOff>
    </xdr:from>
    <xdr:to>
      <xdr:col>4</xdr:col>
      <xdr:colOff>93133</xdr:colOff>
      <xdr:row>1</xdr:row>
      <xdr:rowOff>186267</xdr:rowOff>
    </xdr:to>
    <xdr:sp macro="" textlink="">
      <xdr:nvSpPr>
        <xdr:cNvPr id="8" name="Right Arrow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2710086">
          <a:off x="2836333" y="313267"/>
          <a:ext cx="872067" cy="347133"/>
        </a:xfrm>
        <a:prstGeom prst="rightArrow">
          <a:avLst>
            <a:gd name="adj1" fmla="val 50000"/>
            <a:gd name="adj2" fmla="val 47561"/>
          </a:avLst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D</a:t>
          </a:r>
        </a:p>
      </xdr:txBody>
    </xdr:sp>
    <xdr:clientData/>
  </xdr:twoCellAnchor>
  <xdr:twoCellAnchor>
    <xdr:from>
      <xdr:col>6</xdr:col>
      <xdr:colOff>440268</xdr:colOff>
      <xdr:row>0</xdr:row>
      <xdr:rowOff>84668</xdr:rowOff>
    </xdr:from>
    <xdr:to>
      <xdr:col>7</xdr:col>
      <xdr:colOff>152401</xdr:colOff>
      <xdr:row>1</xdr:row>
      <xdr:rowOff>220135</xdr:rowOff>
    </xdr:to>
    <xdr:sp macro="" textlink="">
      <xdr:nvSpPr>
        <xdr:cNvPr id="9" name="Right Arrow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2710086">
          <a:off x="4800601" y="347135"/>
          <a:ext cx="872067" cy="347133"/>
        </a:xfrm>
        <a:prstGeom prst="rightArrow">
          <a:avLst>
            <a:gd name="adj1" fmla="val 50000"/>
            <a:gd name="adj2" fmla="val 47561"/>
          </a:avLst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E</a:t>
          </a:r>
        </a:p>
      </xdr:txBody>
    </xdr:sp>
    <xdr:clientData/>
  </xdr:twoCellAnchor>
  <xdr:twoCellAnchor editAs="oneCell">
    <xdr:from>
      <xdr:col>9</xdr:col>
      <xdr:colOff>76200</xdr:colOff>
      <xdr:row>0</xdr:row>
      <xdr:rowOff>431800</xdr:rowOff>
    </xdr:from>
    <xdr:to>
      <xdr:col>17</xdr:col>
      <xdr:colOff>89559</xdr:colOff>
      <xdr:row>2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4000" y="431800"/>
          <a:ext cx="509335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8"/>
  <sheetViews>
    <sheetView tabSelected="1" workbookViewId="0">
      <selection activeCell="B10" sqref="B10"/>
    </sheetView>
  </sheetViews>
  <sheetFormatPr baseColWidth="10" defaultColWidth="10.83203125" defaultRowHeight="14" x14ac:dyDescent="0.2"/>
  <cols>
    <col min="1" max="1" width="18" style="3" customWidth="1"/>
    <col min="2" max="2" width="9.33203125" style="3" customWidth="1"/>
    <col min="3" max="19" width="8.33203125" style="3" customWidth="1"/>
    <col min="20" max="20" width="12.5" style="3" customWidth="1"/>
    <col min="21" max="21" width="11.1640625" style="3" customWidth="1"/>
    <col min="22" max="16384" width="10.83203125" style="3"/>
  </cols>
  <sheetData>
    <row r="1" spans="1:21" ht="58" customHeight="1" thickBot="1" x14ac:dyDescent="0.25">
      <c r="F1" s="31" t="s">
        <v>12</v>
      </c>
      <c r="G1" s="31"/>
    </row>
    <row r="2" spans="1:21" ht="58" customHeight="1" thickBot="1" x14ac:dyDescent="0.25">
      <c r="B2" s="18" t="s">
        <v>10</v>
      </c>
      <c r="D2" s="22" t="s">
        <v>18</v>
      </c>
      <c r="E2" s="23">
        <v>200</v>
      </c>
      <c r="F2" s="29" t="s">
        <v>19</v>
      </c>
      <c r="G2" s="30"/>
      <c r="H2" s="25">
        <v>2</v>
      </c>
    </row>
    <row r="4" spans="1:21" x14ac:dyDescent="0.2">
      <c r="A4" s="4" t="s">
        <v>8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 t="s">
        <v>0</v>
      </c>
      <c r="U4" s="4"/>
    </row>
    <row r="5" spans="1:21" s="9" customFormat="1" ht="36" customHeight="1" x14ac:dyDescent="0.2">
      <c r="A5" s="6" t="s">
        <v>9</v>
      </c>
      <c r="B5" s="1">
        <v>8000</v>
      </c>
      <c r="C5" s="7">
        <f>B5</f>
        <v>8000</v>
      </c>
      <c r="D5" s="7">
        <f t="shared" ref="D5:M5" si="0">C5</f>
        <v>8000</v>
      </c>
      <c r="E5" s="7">
        <f t="shared" si="0"/>
        <v>8000</v>
      </c>
      <c r="F5" s="7">
        <f t="shared" si="0"/>
        <v>8000</v>
      </c>
      <c r="G5" s="7">
        <f t="shared" si="0"/>
        <v>8000</v>
      </c>
      <c r="H5" s="7">
        <f t="shared" si="0"/>
        <v>8000</v>
      </c>
      <c r="I5" s="7">
        <f t="shared" si="0"/>
        <v>8000</v>
      </c>
      <c r="J5" s="7">
        <f t="shared" si="0"/>
        <v>8000</v>
      </c>
      <c r="K5" s="7">
        <f t="shared" si="0"/>
        <v>8000</v>
      </c>
      <c r="L5" s="7">
        <f t="shared" si="0"/>
        <v>8000</v>
      </c>
      <c r="M5" s="7">
        <f t="shared" si="0"/>
        <v>8000</v>
      </c>
      <c r="N5" s="7">
        <f t="shared" ref="N5:Q5" si="1">M5</f>
        <v>8000</v>
      </c>
      <c r="O5" s="7">
        <f t="shared" si="1"/>
        <v>8000</v>
      </c>
      <c r="P5" s="7">
        <f t="shared" si="1"/>
        <v>8000</v>
      </c>
      <c r="Q5" s="7">
        <f t="shared" si="1"/>
        <v>8000</v>
      </c>
      <c r="R5" s="7">
        <f t="shared" ref="R5:S5" si="2">Q5</f>
        <v>8000</v>
      </c>
      <c r="S5" s="7">
        <f t="shared" si="2"/>
        <v>8000</v>
      </c>
      <c r="T5" s="8">
        <f>SUM(B5:S5)</f>
        <v>144000</v>
      </c>
      <c r="U5" s="6" t="s">
        <v>1</v>
      </c>
    </row>
    <row r="6" spans="1:21" s="9" customFormat="1" ht="36" customHeight="1" x14ac:dyDescent="0.2">
      <c r="A6" s="6" t="s">
        <v>5</v>
      </c>
      <c r="B6" s="7">
        <f t="shared" ref="B6:S6" si="3">B5-(B5*$B$11)</f>
        <v>7200</v>
      </c>
      <c r="C6" s="7">
        <f t="shared" si="3"/>
        <v>7200</v>
      </c>
      <c r="D6" s="7">
        <f t="shared" si="3"/>
        <v>7200</v>
      </c>
      <c r="E6" s="7">
        <f t="shared" si="3"/>
        <v>7200</v>
      </c>
      <c r="F6" s="7">
        <f t="shared" si="3"/>
        <v>7200</v>
      </c>
      <c r="G6" s="7">
        <f t="shared" si="3"/>
        <v>7200</v>
      </c>
      <c r="H6" s="7">
        <f t="shared" si="3"/>
        <v>7200</v>
      </c>
      <c r="I6" s="7">
        <f t="shared" si="3"/>
        <v>7200</v>
      </c>
      <c r="J6" s="7">
        <f t="shared" si="3"/>
        <v>7200</v>
      </c>
      <c r="K6" s="7">
        <f t="shared" si="3"/>
        <v>7200</v>
      </c>
      <c r="L6" s="7">
        <f t="shared" si="3"/>
        <v>7200</v>
      </c>
      <c r="M6" s="7">
        <f t="shared" si="3"/>
        <v>7200</v>
      </c>
      <c r="N6" s="7">
        <f t="shared" si="3"/>
        <v>7200</v>
      </c>
      <c r="O6" s="7">
        <f t="shared" si="3"/>
        <v>7200</v>
      </c>
      <c r="P6" s="7">
        <f t="shared" si="3"/>
        <v>7200</v>
      </c>
      <c r="Q6" s="7">
        <f t="shared" si="3"/>
        <v>7200</v>
      </c>
      <c r="R6" s="7">
        <f t="shared" si="3"/>
        <v>7200</v>
      </c>
      <c r="S6" s="7">
        <f t="shared" si="3"/>
        <v>7200</v>
      </c>
      <c r="T6" s="8">
        <f t="shared" ref="T6:T8" si="4">SUM(B6:S6)</f>
        <v>129600</v>
      </c>
      <c r="U6" s="6" t="s">
        <v>2</v>
      </c>
    </row>
    <row r="7" spans="1:21" s="9" customFormat="1" ht="36" customHeight="1" x14ac:dyDescent="0.2">
      <c r="A7" s="6" t="s">
        <v>7</v>
      </c>
      <c r="B7" s="10">
        <f>B5-B6</f>
        <v>800</v>
      </c>
      <c r="C7" s="10">
        <f t="shared" ref="C7:M7" si="5">C5-C6</f>
        <v>800</v>
      </c>
      <c r="D7" s="10">
        <f t="shared" si="5"/>
        <v>800</v>
      </c>
      <c r="E7" s="10">
        <f t="shared" si="5"/>
        <v>800</v>
      </c>
      <c r="F7" s="10">
        <f t="shared" si="5"/>
        <v>800</v>
      </c>
      <c r="G7" s="10">
        <f t="shared" si="5"/>
        <v>800</v>
      </c>
      <c r="H7" s="10">
        <f t="shared" si="5"/>
        <v>800</v>
      </c>
      <c r="I7" s="10">
        <f t="shared" si="5"/>
        <v>800</v>
      </c>
      <c r="J7" s="10">
        <f t="shared" si="5"/>
        <v>800</v>
      </c>
      <c r="K7" s="10">
        <f t="shared" si="5"/>
        <v>800</v>
      </c>
      <c r="L7" s="10">
        <f t="shared" si="5"/>
        <v>800</v>
      </c>
      <c r="M7" s="10">
        <f t="shared" si="5"/>
        <v>800</v>
      </c>
      <c r="N7" s="10">
        <f t="shared" ref="N7" si="6">N5-N6</f>
        <v>800</v>
      </c>
      <c r="O7" s="10">
        <f t="shared" ref="O7" si="7">O5-O6</f>
        <v>800</v>
      </c>
      <c r="P7" s="10">
        <f t="shared" ref="P7" si="8">P5-P6</f>
        <v>800</v>
      </c>
      <c r="Q7" s="10">
        <f t="shared" ref="Q7" si="9">Q5-Q6</f>
        <v>800</v>
      </c>
      <c r="R7" s="10">
        <f t="shared" ref="R7" si="10">R5-R6</f>
        <v>800</v>
      </c>
      <c r="S7" s="10">
        <f t="shared" ref="S7" si="11">S5-S6</f>
        <v>800</v>
      </c>
      <c r="T7" s="11">
        <f t="shared" si="4"/>
        <v>14400</v>
      </c>
      <c r="U7" s="12" t="s">
        <v>3</v>
      </c>
    </row>
    <row r="8" spans="1:21" s="9" customFormat="1" ht="36" customHeight="1" x14ac:dyDescent="0.2">
      <c r="A8" s="6" t="s">
        <v>4</v>
      </c>
      <c r="B8" s="7">
        <f>E2*H2*52/12</f>
        <v>1733.3333333333333</v>
      </c>
      <c r="C8" s="7">
        <f>B8</f>
        <v>1733.3333333333333</v>
      </c>
      <c r="D8" s="7">
        <f t="shared" ref="D8:S8" si="12">C8</f>
        <v>1733.3333333333333</v>
      </c>
      <c r="E8" s="7">
        <f t="shared" si="12"/>
        <v>1733.3333333333333</v>
      </c>
      <c r="F8" s="7">
        <f t="shared" si="12"/>
        <v>1733.3333333333333</v>
      </c>
      <c r="G8" s="7">
        <f t="shared" si="12"/>
        <v>1733.3333333333333</v>
      </c>
      <c r="H8" s="7">
        <f t="shared" si="12"/>
        <v>1733.3333333333333</v>
      </c>
      <c r="I8" s="7">
        <f t="shared" si="12"/>
        <v>1733.3333333333333</v>
      </c>
      <c r="J8" s="7">
        <f t="shared" si="12"/>
        <v>1733.3333333333333</v>
      </c>
      <c r="K8" s="7">
        <f t="shared" si="12"/>
        <v>1733.3333333333333</v>
      </c>
      <c r="L8" s="7">
        <f t="shared" si="12"/>
        <v>1733.3333333333333</v>
      </c>
      <c r="M8" s="7">
        <f t="shared" si="12"/>
        <v>1733.3333333333333</v>
      </c>
      <c r="N8" s="7">
        <f t="shared" si="12"/>
        <v>1733.3333333333333</v>
      </c>
      <c r="O8" s="7">
        <f t="shared" si="12"/>
        <v>1733.3333333333333</v>
      </c>
      <c r="P8" s="7">
        <f t="shared" si="12"/>
        <v>1733.3333333333333</v>
      </c>
      <c r="Q8" s="7">
        <f t="shared" si="12"/>
        <v>1733.3333333333333</v>
      </c>
      <c r="R8" s="7">
        <f t="shared" si="12"/>
        <v>1733.3333333333333</v>
      </c>
      <c r="S8" s="7">
        <f t="shared" si="12"/>
        <v>1733.3333333333333</v>
      </c>
      <c r="T8" s="8">
        <f t="shared" si="4"/>
        <v>31199.999999999993</v>
      </c>
      <c r="U8" s="6" t="s">
        <v>14</v>
      </c>
    </row>
    <row r="9" spans="1:21" s="9" customFormat="1" ht="36" customHeight="1" x14ac:dyDescent="0.2">
      <c r="A9" s="6" t="s">
        <v>11</v>
      </c>
      <c r="B9" s="8">
        <f>-B10+(B7+B8)</f>
        <v>-24966.666666666668</v>
      </c>
      <c r="C9" s="8">
        <f>B9+C7+C8</f>
        <v>-22433.333333333336</v>
      </c>
      <c r="D9" s="8">
        <f t="shared" ref="D9:R9" si="13">C9+D7+D8</f>
        <v>-19900.000000000004</v>
      </c>
      <c r="E9" s="8">
        <f t="shared" si="13"/>
        <v>-17366.666666666672</v>
      </c>
      <c r="F9" s="8">
        <f t="shared" si="13"/>
        <v>-14833.333333333338</v>
      </c>
      <c r="G9" s="8">
        <f t="shared" si="13"/>
        <v>-12300.000000000004</v>
      </c>
      <c r="H9" s="8">
        <f t="shared" si="13"/>
        <v>-9766.6666666666697</v>
      </c>
      <c r="I9" s="8">
        <f t="shared" si="13"/>
        <v>-7233.3333333333367</v>
      </c>
      <c r="J9" s="8">
        <f t="shared" si="13"/>
        <v>-4700.0000000000036</v>
      </c>
      <c r="K9" s="8">
        <f t="shared" si="13"/>
        <v>-2166.6666666666706</v>
      </c>
      <c r="L9" s="8">
        <f t="shared" si="13"/>
        <v>366.66666666666265</v>
      </c>
      <c r="M9" s="8">
        <f t="shared" si="13"/>
        <v>2899.9999999999959</v>
      </c>
      <c r="N9" s="8">
        <f t="shared" si="13"/>
        <v>5433.3333333333294</v>
      </c>
      <c r="O9" s="8">
        <f t="shared" si="13"/>
        <v>7966.6666666666624</v>
      </c>
      <c r="P9" s="8">
        <f t="shared" si="13"/>
        <v>10499.999999999996</v>
      </c>
      <c r="Q9" s="8">
        <f t="shared" si="13"/>
        <v>13033.33333333333</v>
      </c>
      <c r="R9" s="8">
        <f t="shared" si="13"/>
        <v>15566.666666666664</v>
      </c>
      <c r="S9" s="8">
        <f t="shared" ref="S9" si="14">R9+S7</f>
        <v>16366.666666666664</v>
      </c>
      <c r="T9" s="19"/>
    </row>
    <row r="10" spans="1:21" s="9" customFormat="1" ht="36" customHeight="1" x14ac:dyDescent="0.2">
      <c r="A10" s="13" t="s">
        <v>6</v>
      </c>
      <c r="B10" s="1">
        <v>27500</v>
      </c>
      <c r="D10" s="27"/>
      <c r="E10" s="28" t="s">
        <v>16</v>
      </c>
      <c r="F10" s="20"/>
      <c r="H10" s="32" t="s">
        <v>17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s="14" customFormat="1" ht="36" customHeight="1" x14ac:dyDescent="0.2">
      <c r="A11" s="21" t="s">
        <v>13</v>
      </c>
      <c r="B11" s="2">
        <v>0.1</v>
      </c>
      <c r="C11" s="24"/>
      <c r="D11" s="9"/>
      <c r="E11" s="26" t="s">
        <v>15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37" spans="1:6" x14ac:dyDescent="0.2">
      <c r="A37" s="15"/>
      <c r="B37" s="16"/>
      <c r="C37" s="16"/>
      <c r="D37" s="16"/>
      <c r="E37" s="16"/>
      <c r="F37" s="16"/>
    </row>
    <row r="38" spans="1:6" x14ac:dyDescent="0.2">
      <c r="D38" s="17"/>
    </row>
  </sheetData>
  <sheetProtection password="C69F" sheet="1" objects="1" scenarios="1" selectLockedCells="1"/>
  <mergeCells count="3">
    <mergeCell ref="F2:G2"/>
    <mergeCell ref="F1:G1"/>
    <mergeCell ref="H10:U10"/>
  </mergeCells>
  <phoneticPr fontId="9" type="noConversion"/>
  <conditionalFormatting sqref="B9:S9">
    <cfRule type="dataBar" priority="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{B9FE9DB4-3436-1B47-8AC2-8942F6189670}</x14:id>
        </ext>
      </extLst>
    </cfRule>
  </conditionalFormatting>
  <conditionalFormatting sqref="T9">
    <cfRule type="cellIs" dxfId="0" priority="1" operator="greaterThan">
      <formula>1</formula>
    </cfRule>
  </conditionalFormatting>
  <pageMargins left="0.75" right="0.75" top="1" bottom="1" header="0.5" footer="0.5"/>
  <pageSetup orientation="portrait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E9DB4-3436-1B47-8AC2-8942F6189670}">
            <x14:dataBar minLength="0" maxLength="100" border="1" gradient="0" negativeBarBorderColorSameAsPositive="0" axisPosition="middle">
              <x14:cfvo type="autoMin"/>
              <x14:cfvo type="autoMax"/>
              <x14:borderColor rgb="FF00B050"/>
              <x14:negativeFillColor rgb="FFFF0000"/>
              <x14:negativeBorderColor rgb="FFFF0000"/>
              <x14:axisColor rgb="FFFFFF00"/>
            </x14:dataBar>
          </x14:cfRule>
          <xm:sqref>B9:S9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NITROHEAT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Naidoo</dc:creator>
  <cp:lastModifiedBy>Derek Naidoo</cp:lastModifiedBy>
  <dcterms:created xsi:type="dcterms:W3CDTF">2014-08-06T20:36:00Z</dcterms:created>
  <dcterms:modified xsi:type="dcterms:W3CDTF">2018-11-19T22:48:34Z</dcterms:modified>
</cp:coreProperties>
</file>